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etens\Desktop\4TBX202U_Thermo\"/>
    </mc:Choice>
  </mc:AlternateContent>
  <xr:revisionPtr revIDLastSave="0" documentId="13_ncr:1_{19684233-104E-47FA-89FB-A685BE66D0D7}" xr6:coauthVersionLast="47" xr6:coauthVersionMax="47" xr10:uidLastSave="{00000000-0000-0000-0000-000000000000}"/>
  <bookViews>
    <workbookView xWindow="-96" yWindow="-96" windowWidth="23232" windowHeight="12432" xr2:uid="{780A8800-4CF0-4201-A106-7F48EE19320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0" i="1"/>
  <c r="K10" i="1" s="1"/>
  <c r="C13" i="1"/>
  <c r="G16" i="1"/>
  <c r="G10" i="1"/>
  <c r="O3" i="1"/>
  <c r="M3" i="1"/>
  <c r="G25" i="1"/>
  <c r="K16" i="1" l="1"/>
  <c r="K19" i="1" s="1"/>
  <c r="O25" i="1"/>
  <c r="C16" i="1"/>
  <c r="C19" i="1" s="1"/>
  <c r="K23" i="1"/>
  <c r="K25" i="1" s="1"/>
  <c r="K28" i="1" s="1"/>
  <c r="C23" i="1"/>
  <c r="C25" i="1" s="1"/>
  <c r="O22" i="1" l="1"/>
  <c r="C28" i="1"/>
</calcChain>
</file>

<file path=xl/sharedStrings.xml><?xml version="1.0" encoding="utf-8"?>
<sst xmlns="http://schemas.openxmlformats.org/spreadsheetml/2006/main" count="85" uniqueCount="43">
  <si>
    <t>2H2O</t>
  </si>
  <si>
    <t>=</t>
  </si>
  <si>
    <t>2H2</t>
  </si>
  <si>
    <t>O2</t>
  </si>
  <si>
    <t>+</t>
  </si>
  <si>
    <t>2-2x</t>
  </si>
  <si>
    <t>2x</t>
  </si>
  <si>
    <t>x</t>
  </si>
  <si>
    <t>ti</t>
  </si>
  <si>
    <t>tf</t>
  </si>
  <si>
    <t>pH2O</t>
  </si>
  <si>
    <t>pTot</t>
  </si>
  <si>
    <t>bar</t>
  </si>
  <si>
    <t>mole</t>
  </si>
  <si>
    <t>kJ</t>
  </si>
  <si>
    <t>v</t>
  </si>
  <si>
    <t>v/2</t>
  </si>
  <si>
    <t>2-vx</t>
  </si>
  <si>
    <t>vx</t>
  </si>
  <si>
    <t>vx/2</t>
  </si>
  <si>
    <t>v H2O</t>
  </si>
  <si>
    <t>v H2</t>
  </si>
  <si>
    <t>v/2 O2</t>
  </si>
  <si>
    <t>x max =</t>
  </si>
  <si>
    <t>pour</t>
  </si>
  <si>
    <t>moles</t>
  </si>
  <si>
    <t>(II) à 2500 K</t>
  </si>
  <si>
    <t>stoechiométrie</t>
  </si>
  <si>
    <t>D r H I,2500K</t>
  </si>
  <si>
    <t>D r H mol,I,2500K</t>
  </si>
  <si>
    <t>D r U I,2500K</t>
  </si>
  <si>
    <r>
      <rPr>
        <sz val="11"/>
        <color theme="1"/>
        <rFont val="Calibri"/>
        <family val="2"/>
        <scheme val="minor"/>
      </rPr>
      <t xml:space="preserve">Réaction II à 298 K + cycle de Hess  =&gt; </t>
    </r>
    <r>
      <rPr>
        <b/>
        <sz val="11"/>
        <color theme="1"/>
        <rFont val="Calibri"/>
        <family val="2"/>
        <scheme val="minor"/>
      </rPr>
      <t>Variation d'enthalpie de la réaction I à 2500 K</t>
    </r>
  </si>
  <si>
    <t>Variation d'enthalpie molaire de la réaction I à 2500 K</t>
  </si>
  <si>
    <t xml:space="preserve">Variation d'énergie interne  de la réaction I à 2500 K </t>
  </si>
  <si>
    <t xml:space="preserve">Variation d'énergie interne  molaire de la réaction I à 2500 K </t>
  </si>
  <si>
    <t>D r U mol,I,2500K</t>
  </si>
  <si>
    <t>alpha = pH2O/pTot</t>
  </si>
  <si>
    <t>D U I,2500K</t>
  </si>
  <si>
    <t>Avancement x</t>
  </si>
  <si>
    <t>Variation d'enthalpie de la réaction I à 2500 K</t>
  </si>
  <si>
    <t>kJ/mole</t>
  </si>
  <si>
    <t xml:space="preserve">V = 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</si>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</sst>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0" fillId="0" borderId="1" xfId="0" applyNumberFormat="1" applyBorder="1"/>
    <xf numFmtId="165" fontId="0" fillId="4" borderId="1" xfId="0" applyNumberFormat="1" applyFill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4F01-09B6-4EF5-9D2F-9BE3936B0672}">
  <dimension ref="B2:P28"/>
  <sheetViews>
    <sheetView tabSelected="1" topLeftCell="C6" zoomScale="120" zoomScaleNormal="120" workbookViewId="0">
      <selection activeCell="K22" sqref="K22"/>
    </sheetView>
  </sheetViews>
  <sheetFormatPr baseColWidth="10" defaultRowHeight="14.4" x14ac:dyDescent="0.55000000000000004"/>
  <cols>
    <col min="1" max="1" width="2.734375" customWidth="1"/>
    <col min="2" max="2" width="16.26171875" customWidth="1"/>
    <col min="4" max="4" width="4.47265625" customWidth="1"/>
    <col min="6" max="6" width="7.15625" customWidth="1"/>
    <col min="7" max="7" width="10.9453125" style="1"/>
    <col min="8" max="8" width="10.68359375" customWidth="1"/>
    <col min="9" max="9" width="5.15625" customWidth="1"/>
    <col min="10" max="10" width="16.1015625" customWidth="1"/>
    <col min="11" max="11" width="12.578125" customWidth="1"/>
    <col min="12" max="12" width="6" customWidth="1"/>
    <col min="14" max="14" width="7.3125" customWidth="1"/>
    <col min="15" max="15" width="10.9453125" style="1"/>
  </cols>
  <sheetData>
    <row r="2" spans="2:16" x14ac:dyDescent="0.55000000000000004">
      <c r="B2" s="2" t="s">
        <v>26</v>
      </c>
      <c r="C2" s="3" t="s">
        <v>0</v>
      </c>
      <c r="D2" s="3" t="s">
        <v>1</v>
      </c>
      <c r="E2" s="3" t="s">
        <v>2</v>
      </c>
      <c r="F2" s="3" t="s">
        <v>4</v>
      </c>
      <c r="G2" s="3" t="s">
        <v>3</v>
      </c>
      <c r="J2" s="2" t="s">
        <v>26</v>
      </c>
      <c r="K2" s="3" t="s">
        <v>20</v>
      </c>
      <c r="L2" s="3" t="s">
        <v>1</v>
      </c>
      <c r="M2" s="3" t="s">
        <v>21</v>
      </c>
      <c r="N2" s="3" t="s">
        <v>4</v>
      </c>
      <c r="O2" s="3" t="s">
        <v>22</v>
      </c>
    </row>
    <row r="3" spans="2:16" x14ac:dyDescent="0.55000000000000004">
      <c r="B3" s="4" t="s">
        <v>27</v>
      </c>
      <c r="C3" s="5">
        <v>2</v>
      </c>
      <c r="D3" s="5"/>
      <c r="E3" s="5">
        <v>2</v>
      </c>
      <c r="F3" s="5"/>
      <c r="G3" s="5">
        <v>1</v>
      </c>
      <c r="J3" s="4" t="s">
        <v>27</v>
      </c>
      <c r="K3" s="16">
        <v>2</v>
      </c>
      <c r="L3" s="5"/>
      <c r="M3" s="5">
        <f>K3</f>
        <v>2</v>
      </c>
      <c r="N3" s="5"/>
      <c r="O3" s="5">
        <f>K3/2</f>
        <v>1</v>
      </c>
    </row>
    <row r="4" spans="2:16" x14ac:dyDescent="0.55000000000000004">
      <c r="B4" s="4"/>
      <c r="C4" s="5"/>
      <c r="D4" s="5"/>
      <c r="E4" s="5"/>
      <c r="F4" s="5"/>
      <c r="G4" s="5"/>
      <c r="J4" s="4"/>
      <c r="K4" s="5" t="s">
        <v>15</v>
      </c>
      <c r="L4" s="5"/>
      <c r="M4" s="5" t="s">
        <v>15</v>
      </c>
      <c r="N4" s="5"/>
      <c r="O4" s="5" t="s">
        <v>16</v>
      </c>
    </row>
    <row r="5" spans="2:16" x14ac:dyDescent="0.55000000000000004">
      <c r="B5" s="4"/>
      <c r="C5" s="5"/>
      <c r="D5" s="5"/>
      <c r="E5" s="5"/>
      <c r="F5" s="5"/>
      <c r="G5" s="5"/>
      <c r="J5" s="4"/>
      <c r="K5" s="5"/>
      <c r="L5" s="5"/>
      <c r="M5" s="5"/>
      <c r="N5" s="5"/>
      <c r="O5" s="5"/>
    </row>
    <row r="6" spans="2:16" x14ac:dyDescent="0.55000000000000004">
      <c r="B6" s="2" t="s">
        <v>8</v>
      </c>
      <c r="C6" s="5">
        <v>2</v>
      </c>
      <c r="D6" s="5"/>
      <c r="E6" s="5">
        <v>0</v>
      </c>
      <c r="F6" s="5"/>
      <c r="G6" s="5">
        <v>0</v>
      </c>
      <c r="J6" s="2" t="s">
        <v>8</v>
      </c>
      <c r="K6" s="17">
        <v>2</v>
      </c>
      <c r="L6" s="5"/>
      <c r="M6" s="5">
        <v>0</v>
      </c>
      <c r="N6" s="5"/>
      <c r="O6" s="5">
        <v>0</v>
      </c>
    </row>
    <row r="7" spans="2:16" x14ac:dyDescent="0.55000000000000004">
      <c r="B7" s="2" t="s">
        <v>9</v>
      </c>
      <c r="C7" s="5" t="s">
        <v>5</v>
      </c>
      <c r="D7" s="5"/>
      <c r="E7" s="5" t="s">
        <v>6</v>
      </c>
      <c r="F7" s="5"/>
      <c r="G7" s="5" t="s">
        <v>7</v>
      </c>
      <c r="J7" s="2" t="s">
        <v>9</v>
      </c>
      <c r="K7" s="5" t="s">
        <v>17</v>
      </c>
      <c r="L7" s="5"/>
      <c r="M7" s="5" t="s">
        <v>18</v>
      </c>
      <c r="N7" s="5"/>
      <c r="O7" s="5" t="s">
        <v>19</v>
      </c>
    </row>
    <row r="9" spans="2:16" x14ac:dyDescent="0.55000000000000004">
      <c r="B9" s="20" t="s">
        <v>31</v>
      </c>
      <c r="C9" s="20"/>
      <c r="D9" s="20"/>
      <c r="E9" s="20"/>
      <c r="F9" s="20"/>
      <c r="G9" s="20"/>
      <c r="H9" s="20"/>
      <c r="J9" s="20" t="s">
        <v>39</v>
      </c>
      <c r="K9" s="20"/>
      <c r="L9" s="20"/>
      <c r="M9" s="20"/>
      <c r="N9" s="20"/>
      <c r="O9" s="20"/>
      <c r="P9" s="20"/>
    </row>
    <row r="10" spans="2:16" x14ac:dyDescent="0.55000000000000004">
      <c r="B10" s="4" t="s">
        <v>28</v>
      </c>
      <c r="C10" s="6">
        <v>527.44000000000005</v>
      </c>
      <c r="D10" s="4"/>
      <c r="E10" s="4" t="s">
        <v>40</v>
      </c>
      <c r="F10" s="4" t="s">
        <v>24</v>
      </c>
      <c r="G10" s="5">
        <f>C3</f>
        <v>2</v>
      </c>
      <c r="H10" s="4" t="s">
        <v>25</v>
      </c>
      <c r="J10" s="4" t="s">
        <v>28</v>
      </c>
      <c r="K10" s="6">
        <f>K13*O10</f>
        <v>527.44000000000005</v>
      </c>
      <c r="L10" s="4"/>
      <c r="M10" s="4" t="s">
        <v>40</v>
      </c>
      <c r="N10" s="4" t="s">
        <v>24</v>
      </c>
      <c r="O10" s="5">
        <f>K3</f>
        <v>2</v>
      </c>
      <c r="P10" s="4" t="s">
        <v>13</v>
      </c>
    </row>
    <row r="11" spans="2:16" x14ac:dyDescent="0.55000000000000004">
      <c r="B11" s="4"/>
      <c r="C11" s="4"/>
      <c r="D11" s="4"/>
      <c r="E11" s="4"/>
      <c r="F11" s="4"/>
      <c r="G11" s="5"/>
      <c r="H11" s="4"/>
      <c r="J11" s="4"/>
      <c r="K11" s="4"/>
      <c r="L11" s="4"/>
      <c r="M11" s="4"/>
      <c r="N11" s="4"/>
      <c r="O11" s="5"/>
      <c r="P11" s="4"/>
    </row>
    <row r="12" spans="2:16" x14ac:dyDescent="0.55000000000000004">
      <c r="B12" s="20" t="s">
        <v>32</v>
      </c>
      <c r="C12" s="20"/>
      <c r="D12" s="20"/>
      <c r="E12" s="20"/>
      <c r="F12" s="20"/>
      <c r="G12" s="20"/>
      <c r="H12" s="20"/>
      <c r="J12" s="20" t="s">
        <v>32</v>
      </c>
      <c r="K12" s="20"/>
      <c r="L12" s="20"/>
      <c r="M12" s="20"/>
      <c r="N12" s="20"/>
      <c r="O12" s="20"/>
      <c r="P12" s="20"/>
    </row>
    <row r="13" spans="2:16" x14ac:dyDescent="0.55000000000000004">
      <c r="B13" s="4" t="s">
        <v>29</v>
      </c>
      <c r="C13" s="6">
        <f>C10/C3</f>
        <v>263.72000000000003</v>
      </c>
      <c r="D13" s="4"/>
      <c r="E13" s="4" t="s">
        <v>40</v>
      </c>
      <c r="F13" s="4"/>
      <c r="G13" s="5"/>
      <c r="H13" s="4"/>
      <c r="J13" s="4" t="s">
        <v>29</v>
      </c>
      <c r="K13" s="6">
        <v>263.72000000000003</v>
      </c>
      <c r="L13" s="4"/>
      <c r="M13" s="4" t="s">
        <v>40</v>
      </c>
      <c r="N13" s="4"/>
      <c r="O13" s="5"/>
      <c r="P13" s="4"/>
    </row>
    <row r="14" spans="2:16" x14ac:dyDescent="0.55000000000000004">
      <c r="B14" s="4"/>
      <c r="C14" s="4"/>
      <c r="D14" s="4"/>
      <c r="E14" s="4"/>
      <c r="F14" s="4"/>
      <c r="G14" s="5"/>
      <c r="H14" s="4"/>
      <c r="J14" s="4"/>
      <c r="K14" s="4"/>
      <c r="L14" s="4"/>
      <c r="M14" s="4"/>
      <c r="N14" s="4"/>
      <c r="O14" s="5"/>
      <c r="P14" s="4"/>
    </row>
    <row r="15" spans="2:16" x14ac:dyDescent="0.55000000000000004">
      <c r="B15" s="20" t="s">
        <v>33</v>
      </c>
      <c r="C15" s="20"/>
      <c r="D15" s="20"/>
      <c r="E15" s="20"/>
      <c r="F15" s="20"/>
      <c r="G15" s="20"/>
      <c r="H15" s="20"/>
      <c r="J15" s="20" t="s">
        <v>33</v>
      </c>
      <c r="K15" s="20"/>
      <c r="L15" s="20"/>
      <c r="M15" s="20"/>
      <c r="N15" s="20"/>
      <c r="O15" s="20"/>
      <c r="P15" s="20"/>
    </row>
    <row r="16" spans="2:16" x14ac:dyDescent="0.55000000000000004">
      <c r="B16" s="4" t="s">
        <v>30</v>
      </c>
      <c r="C16" s="6">
        <f>C10-(E3+G3-C3)*0.00831*2500</f>
        <v>506.66500000000008</v>
      </c>
      <c r="D16" s="4"/>
      <c r="E16" s="4" t="s">
        <v>40</v>
      </c>
      <c r="F16" s="4" t="s">
        <v>24</v>
      </c>
      <c r="G16" s="5">
        <f>C3</f>
        <v>2</v>
      </c>
      <c r="H16" s="4" t="s">
        <v>25</v>
      </c>
      <c r="J16" s="7" t="s">
        <v>30</v>
      </c>
      <c r="K16" s="8">
        <f>K10-(M3+O3-K3)*0.00831*2500</f>
        <v>506.66500000000008</v>
      </c>
      <c r="L16" s="7"/>
      <c r="M16" s="7" t="s">
        <v>40</v>
      </c>
      <c r="N16" s="7" t="s">
        <v>24</v>
      </c>
      <c r="O16" s="9">
        <f>K3</f>
        <v>2</v>
      </c>
      <c r="P16" s="7" t="s">
        <v>13</v>
      </c>
    </row>
    <row r="17" spans="2:16" x14ac:dyDescent="0.55000000000000004">
      <c r="B17" s="4"/>
      <c r="C17" s="4"/>
      <c r="D17" s="4"/>
      <c r="E17" s="4"/>
      <c r="F17" s="4"/>
      <c r="G17" s="5"/>
      <c r="H17" s="4"/>
      <c r="J17" s="4"/>
      <c r="K17" s="4"/>
      <c r="L17" s="4"/>
      <c r="M17" s="4"/>
      <c r="N17" s="4"/>
      <c r="O17" s="5"/>
      <c r="P17" s="4"/>
    </row>
    <row r="18" spans="2:16" x14ac:dyDescent="0.55000000000000004">
      <c r="B18" s="20" t="s">
        <v>34</v>
      </c>
      <c r="C18" s="20"/>
      <c r="D18" s="20"/>
      <c r="E18" s="20"/>
      <c r="F18" s="20"/>
      <c r="G18" s="20"/>
      <c r="H18" s="20"/>
      <c r="J18" s="20" t="s">
        <v>34</v>
      </c>
      <c r="K18" s="20"/>
      <c r="L18" s="20"/>
      <c r="M18" s="20"/>
      <c r="N18" s="20"/>
      <c r="O18" s="20"/>
      <c r="P18" s="20"/>
    </row>
    <row r="19" spans="2:16" x14ac:dyDescent="0.55000000000000004">
      <c r="B19" s="4" t="s">
        <v>35</v>
      </c>
      <c r="C19" s="6">
        <f>C16/G16</f>
        <v>253.33250000000004</v>
      </c>
      <c r="D19" s="4"/>
      <c r="E19" s="4" t="s">
        <v>40</v>
      </c>
      <c r="F19" s="4"/>
      <c r="G19" s="5"/>
      <c r="H19" s="4"/>
      <c r="J19" s="4" t="s">
        <v>35</v>
      </c>
      <c r="K19" s="6">
        <f>K16/O16</f>
        <v>253.33250000000004</v>
      </c>
      <c r="L19" s="4"/>
      <c r="M19" s="4" t="s">
        <v>40</v>
      </c>
      <c r="N19" s="4"/>
      <c r="O19" s="5"/>
      <c r="P19" s="4"/>
    </row>
    <row r="21" spans="2:16" x14ac:dyDescent="0.55000000000000004">
      <c r="B21" s="2" t="s">
        <v>10</v>
      </c>
      <c r="C21" s="6">
        <v>0.5</v>
      </c>
      <c r="D21" s="4"/>
      <c r="E21" s="4" t="s">
        <v>12</v>
      </c>
      <c r="J21" s="2" t="s">
        <v>10</v>
      </c>
      <c r="K21" s="6">
        <v>0.5</v>
      </c>
      <c r="L21" s="4"/>
      <c r="M21" s="4" t="s">
        <v>12</v>
      </c>
      <c r="N21" s="4"/>
      <c r="O21" s="5"/>
      <c r="P21" s="4"/>
    </row>
    <row r="22" spans="2:16" x14ac:dyDescent="0.55000000000000004">
      <c r="B22" s="2" t="s">
        <v>11</v>
      </c>
      <c r="C22" s="6">
        <v>0.54</v>
      </c>
      <c r="D22" s="4"/>
      <c r="E22" s="4" t="s">
        <v>12</v>
      </c>
      <c r="J22" s="2" t="s">
        <v>11</v>
      </c>
      <c r="K22" s="6">
        <v>0.54</v>
      </c>
      <c r="L22" s="4"/>
      <c r="M22" s="4" t="s">
        <v>12</v>
      </c>
      <c r="N22" s="4" t="s">
        <v>41</v>
      </c>
      <c r="O22" s="10">
        <f>(K6+K3*K25/2)*8.31*2500/(K22*100000)</f>
        <v>0.78892405063291149</v>
      </c>
      <c r="P22" s="4" t="s">
        <v>42</v>
      </c>
    </row>
    <row r="23" spans="2:16" x14ac:dyDescent="0.55000000000000004">
      <c r="B23" s="4" t="s">
        <v>36</v>
      </c>
      <c r="C23" s="18">
        <f>C21/C22</f>
        <v>0.92592592592592582</v>
      </c>
      <c r="D23" s="4"/>
      <c r="E23" s="4"/>
      <c r="J23" s="4" t="s">
        <v>36</v>
      </c>
      <c r="K23" s="18">
        <f>K21/K22</f>
        <v>0.92592592592592582</v>
      </c>
      <c r="L23" s="4"/>
      <c r="M23" s="4"/>
      <c r="N23" s="4"/>
      <c r="O23" s="5"/>
      <c r="P23" s="4"/>
    </row>
    <row r="25" spans="2:16" x14ac:dyDescent="0.55000000000000004">
      <c r="B25" s="2" t="s">
        <v>38</v>
      </c>
      <c r="C25" s="18">
        <f>C6*(1-C23)/(C3*(1+C23/2))</f>
        <v>5.0632911392405139E-2</v>
      </c>
      <c r="D25" s="4"/>
      <c r="E25" s="4" t="s">
        <v>13</v>
      </c>
      <c r="F25" s="2" t="s">
        <v>23</v>
      </c>
      <c r="G25" s="5">
        <f>C6/C3</f>
        <v>1</v>
      </c>
      <c r="H25" s="4" t="s">
        <v>13</v>
      </c>
      <c r="J25" s="13" t="s">
        <v>38</v>
      </c>
      <c r="K25" s="19">
        <f>K6*(1-K23)/(K3*(1+K23/2))</f>
        <v>5.0632911392405139E-2</v>
      </c>
      <c r="L25" s="14"/>
      <c r="M25" s="14" t="s">
        <v>13</v>
      </c>
      <c r="N25" s="13" t="s">
        <v>23</v>
      </c>
      <c r="O25" s="15">
        <f>K6/K3</f>
        <v>1</v>
      </c>
      <c r="P25" s="14" t="s">
        <v>13</v>
      </c>
    </row>
    <row r="27" spans="2:16" x14ac:dyDescent="0.55000000000000004">
      <c r="B27" s="20" t="s">
        <v>33</v>
      </c>
      <c r="C27" s="20"/>
      <c r="D27" s="20"/>
      <c r="E27" s="20"/>
      <c r="F27" s="20"/>
      <c r="G27" s="20"/>
      <c r="H27" s="20"/>
      <c r="J27" s="20" t="s">
        <v>33</v>
      </c>
      <c r="K27" s="20"/>
      <c r="L27" s="20"/>
      <c r="M27" s="20"/>
      <c r="N27" s="20"/>
      <c r="O27" s="20"/>
      <c r="P27" s="20"/>
    </row>
    <row r="28" spans="2:16" x14ac:dyDescent="0.55000000000000004">
      <c r="B28" s="4" t="s">
        <v>37</v>
      </c>
      <c r="C28" s="6">
        <f>C25*C16</f>
        <v>25.653924050632952</v>
      </c>
      <c r="D28" s="4"/>
      <c r="E28" s="4" t="s">
        <v>14</v>
      </c>
      <c r="F28" s="4"/>
      <c r="G28" s="5"/>
      <c r="H28" s="4"/>
      <c r="J28" s="11" t="s">
        <v>37</v>
      </c>
      <c r="K28" s="12">
        <f>K25*K16</f>
        <v>25.653924050632952</v>
      </c>
      <c r="L28" s="11"/>
      <c r="M28" s="11" t="s">
        <v>14</v>
      </c>
      <c r="N28" s="4"/>
      <c r="O28" s="5"/>
      <c r="P28" s="4"/>
    </row>
  </sheetData>
  <mergeCells count="10">
    <mergeCell ref="B27:H27"/>
    <mergeCell ref="J27:P27"/>
    <mergeCell ref="B9:H9"/>
    <mergeCell ref="B12:H12"/>
    <mergeCell ref="B15:H15"/>
    <mergeCell ref="B18:H18"/>
    <mergeCell ref="J9:P9"/>
    <mergeCell ref="J12:P12"/>
    <mergeCell ref="J15:P15"/>
    <mergeCell ref="J18:P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Jean-Christophe Soetens</dc:creator>
  <cp:lastModifiedBy>Jean-Christophe Soetens</cp:lastModifiedBy>
  <dcterms:created xsi:type="dcterms:W3CDTF">2025-04-08T07:51:39Z</dcterms:created>
  <dcterms:modified xsi:type="dcterms:W3CDTF">2025-04-14T07:54:19Z</dcterms:modified>
</cp:coreProperties>
</file>